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16\"/>
    </mc:Choice>
  </mc:AlternateContent>
  <bookViews>
    <workbookView xWindow="120" yWindow="90" windowWidth="9375" windowHeight="4965"/>
  </bookViews>
  <sheets>
    <sheet name="Model" sheetId="3" r:id="rId1"/>
    <sheet name="Part b" sheetId="5" r:id="rId2"/>
  </sheets>
  <definedNames>
    <definedName name="Available" localSheetId="1">'Part b'!$G$22:$G$28</definedName>
    <definedName name="Available">Model!$G$22:$G$28</definedName>
    <definedName name="Net" localSheetId="1">'Part b'!$E$22:$E$28</definedName>
    <definedName name="Net">Model!$E$22:$E$28</definedName>
    <definedName name="Over" localSheetId="1">'Part b'!$D$22:$D$28</definedName>
    <definedName name="Over">Model!$D$22:$D$28</definedName>
    <definedName name="Sites_built" localSheetId="1">'Part b'!$B$16:$G$19</definedName>
    <definedName name="Sites_built">Model!$B$16:$G$19</definedName>
    <definedName name="solver_adj" localSheetId="0" hidden="1">Model!$B$16:$G$19,Model!$C$22:$C$28,Model!$D$22:$D$28</definedName>
    <definedName name="solver_adj" localSheetId="1" hidden="1">'Part b'!$B$16:$G$19,'Part b'!$C$22:$C$28,'Part b'!$D$22:$D$28</definedName>
    <definedName name="solver_cvg" localSheetId="0" hidden="1">0.0001</definedName>
    <definedName name="solver_cvg" localSheetId="1" hidden="1">0.0001</definedName>
    <definedName name="solver_drv" localSheetId="0" hidden="1">1</definedName>
    <definedName name="solver_drv" localSheetId="1" hidden="1">1</definedName>
    <definedName name="solver_eng" localSheetId="0" hidden="1">2</definedName>
    <definedName name="solver_eng" localSheetId="1" hidden="1">2</definedName>
    <definedName name="solver_est" localSheetId="0" hidden="1">1</definedName>
    <definedName name="solver_est" localSheetId="1" hidden="1">1</definedName>
    <definedName name="solver_ibd" localSheetId="0" hidden="1">2</definedName>
    <definedName name="solver_ibd" localSheetId="1" hidden="1">2</definedName>
    <definedName name="solver_itr" localSheetId="0" hidden="1">2147483647</definedName>
    <definedName name="solver_itr" localSheetId="1" hidden="1">2147483647</definedName>
    <definedName name="solver_lhs1" localSheetId="0" hidden="1">Model!$E$22:$E$28</definedName>
    <definedName name="solver_lhs1" localSheetId="1" hidden="1">'Part b'!$E$22:$E$28</definedName>
    <definedName name="solver_lhs2" localSheetId="0" hidden="1">Model!$B$16:$G$19</definedName>
    <definedName name="solver_lhs2" localSheetId="1" hidden="1">'Part b'!$B$16:$G$19</definedName>
    <definedName name="solver_lhs3" localSheetId="0" hidden="1">Model!$E$22:$E$25</definedName>
    <definedName name="solver_lhs3" localSheetId="1" hidden="1">'Part b'!$E$22:$E$25</definedName>
    <definedName name="solver_lhs4" localSheetId="0" hidden="1">Model!$E$27:$E$28</definedName>
    <definedName name="solver_lhs4" localSheetId="1" hidden="1">'Part b'!$E$27:$E$28</definedName>
    <definedName name="solver_lhs5" localSheetId="0" hidden="1">Model!$E$22:$E$25</definedName>
    <definedName name="solver_lhs5" localSheetId="1" hidden="1">'Part b'!$E$22:$E$25</definedName>
    <definedName name="solver_lhs6" localSheetId="0" hidden="1">Model!$E$27:$E$28</definedName>
    <definedName name="solver_lhs6" localSheetId="1" hidden="1">'Part b'!$E$27:$E$28</definedName>
    <definedName name="solver_lhs7" localSheetId="0" hidden="1">Model!#REF!</definedName>
    <definedName name="solver_lhs7" localSheetId="1" hidden="1">'Part b'!#REF!</definedName>
    <definedName name="solver_lhs8" localSheetId="0" hidden="1">Model!#REF!</definedName>
    <definedName name="solver_lhs8" localSheetId="1" hidden="1">'Part b'!#REF!</definedName>
    <definedName name="solver_lhs9" localSheetId="0" hidden="1">Model!#REF!</definedName>
    <definedName name="solver_lhs9" localSheetId="1" hidden="1">'Part b'!#REF!</definedName>
    <definedName name="solver_lin" localSheetId="0" hidden="1">1</definedName>
    <definedName name="solver_lin" localSheetId="1" hidden="1">1</definedName>
    <definedName name="solver_lva" localSheetId="0" hidden="1">2</definedName>
    <definedName name="solver_lva" localSheetId="1" hidden="1">2</definedName>
    <definedName name="solver_mip" localSheetId="0" hidden="1">2147483647</definedName>
    <definedName name="solver_mip" localSheetId="1" hidden="1">2147483647</definedName>
    <definedName name="solver_mni" localSheetId="0" hidden="1">30</definedName>
    <definedName name="solver_mni" localSheetId="1" hidden="1">30</definedName>
    <definedName name="solver_mrt" localSheetId="0" hidden="1">0.075</definedName>
    <definedName name="solver_mrt" localSheetId="1" hidden="1">0.075</definedName>
    <definedName name="solver_msl" localSheetId="0" hidden="1">2</definedName>
    <definedName name="solver_msl" localSheetId="1" hidden="1">2</definedName>
    <definedName name="solver_neg" localSheetId="0" hidden="1">1</definedName>
    <definedName name="solver_neg" localSheetId="1" hidden="1">1</definedName>
    <definedName name="solver_nod" localSheetId="0" hidden="1">2147483647</definedName>
    <definedName name="solver_nod" localSheetId="1" hidden="1">2147483647</definedName>
    <definedName name="solver_num" localSheetId="0" hidden="1">2</definedName>
    <definedName name="solver_num" localSheetId="1" hidden="1">2</definedName>
    <definedName name="solver_nwt" localSheetId="0" hidden="1">1</definedName>
    <definedName name="solver_nwt" localSheetId="1" hidden="1">1</definedName>
    <definedName name="solver_ofx" localSheetId="0" hidden="1">2</definedName>
    <definedName name="solver_ofx" localSheetId="1" hidden="1">2</definedName>
    <definedName name="solver_opt" localSheetId="0" hidden="1">Model!$B$31</definedName>
    <definedName name="solver_opt" localSheetId="1" hidden="1">'Part b'!$B$31</definedName>
    <definedName name="solver_piv" localSheetId="0" hidden="1">0.000001</definedName>
    <definedName name="solver_piv" localSheetId="1" hidden="1">0.000001</definedName>
    <definedName name="solver_pre" localSheetId="0" hidden="1">0.000001</definedName>
    <definedName name="solver_pre" localSheetId="1" hidden="1">0.000001</definedName>
    <definedName name="solver_pro" localSheetId="0" hidden="1">2</definedName>
    <definedName name="solver_pro" localSheetId="1" hidden="1">2</definedName>
    <definedName name="solver_rbv" localSheetId="0" hidden="1">1</definedName>
    <definedName name="solver_rbv" localSheetId="1" hidden="1">1</definedName>
    <definedName name="solver_red" localSheetId="0" hidden="1">0.000001</definedName>
    <definedName name="solver_red" localSheetId="1" hidden="1">0.000001</definedName>
    <definedName name="solver_rel1" localSheetId="0" hidden="1">2</definedName>
    <definedName name="solver_rel1" localSheetId="1" hidden="1">2</definedName>
    <definedName name="solver_rel2" localSheetId="0" hidden="1">4</definedName>
    <definedName name="solver_rel2" localSheetId="1" hidden="1">4</definedName>
    <definedName name="solver_rel3" localSheetId="0" hidden="1">2</definedName>
    <definedName name="solver_rel3" localSheetId="1" hidden="1">2</definedName>
    <definedName name="solver_rel4" localSheetId="0" hidden="1">2</definedName>
    <definedName name="solver_rel4" localSheetId="1" hidden="1">2</definedName>
    <definedName name="solver_rel5" localSheetId="0" hidden="1">2</definedName>
    <definedName name="solver_rel5" localSheetId="1" hidden="1">2</definedName>
    <definedName name="solver_rel6" localSheetId="0" hidden="1">2</definedName>
    <definedName name="solver_rel6" localSheetId="1" hidden="1">2</definedName>
    <definedName name="solver_rel7" localSheetId="0" hidden="1">2</definedName>
    <definedName name="solver_rel7" localSheetId="1" hidden="1">2</definedName>
    <definedName name="solver_rel8" localSheetId="0" hidden="1">2</definedName>
    <definedName name="solver_rel8" localSheetId="1" hidden="1">2</definedName>
    <definedName name="solver_rel9" localSheetId="0" hidden="1">2</definedName>
    <definedName name="solver_rel9" localSheetId="1" hidden="1">2</definedName>
    <definedName name="solver_reo" localSheetId="0" hidden="1">2</definedName>
    <definedName name="solver_reo" localSheetId="1" hidden="1">2</definedName>
    <definedName name="solver_rep" localSheetId="0" hidden="1">2</definedName>
    <definedName name="solver_rep" localSheetId="1" hidden="1">2</definedName>
    <definedName name="solver_rhs1" localSheetId="0" hidden="1">Available</definedName>
    <definedName name="solver_rhs1" localSheetId="1" hidden="1">'Part b'!$G$22:$G$28</definedName>
    <definedName name="solver_rhs2" localSheetId="0" hidden="1">integer</definedName>
    <definedName name="solver_rhs2" localSheetId="1" hidden="1">integer</definedName>
    <definedName name="solver_rhs3" localSheetId="0" hidden="1">LandAvail</definedName>
    <definedName name="solver_rhs3" localSheetId="1" hidden="1">LandAvail</definedName>
    <definedName name="solver_rhs4" localSheetId="0" hidden="1">OtherGoals</definedName>
    <definedName name="solver_rhs4" localSheetId="1" hidden="1">OtherGoals</definedName>
    <definedName name="solver_rhs5" localSheetId="0" hidden="1">Model!$G$22:$G$25</definedName>
    <definedName name="solver_rhs5" localSheetId="1" hidden="1">'Part b'!$G$22:$G$25</definedName>
    <definedName name="solver_rhs6" localSheetId="0" hidden="1">Model!$G$27:$G$28</definedName>
    <definedName name="solver_rhs6" localSheetId="1" hidden="1">'Part b'!$G$27:$G$28</definedName>
    <definedName name="solver_rhs7" localSheetId="0" hidden="1">Model!#REF!</definedName>
    <definedName name="solver_rhs7" localSheetId="1" hidden="1">'Part b'!#REF!</definedName>
    <definedName name="solver_rhs8" localSheetId="0" hidden="1">Model!#REF!</definedName>
    <definedName name="solver_rhs8" localSheetId="1" hidden="1">'Part b'!#REF!</definedName>
    <definedName name="solver_rhs9" localSheetId="0" hidden="1">Model!#REF!</definedName>
    <definedName name="solver_rhs9" localSheetId="1" hidden="1">'Part b'!#REF!</definedName>
    <definedName name="solver_rlx" localSheetId="0" hidden="1">2</definedName>
    <definedName name="solver_rlx" localSheetId="1" hidden="1">2</definedName>
    <definedName name="solver_rsd" localSheetId="0" hidden="1">0</definedName>
    <definedName name="solver_rsd" localSheetId="1" hidden="1">0</definedName>
    <definedName name="solver_scl" localSheetId="0" hidden="1">1</definedName>
    <definedName name="solver_scl" localSheetId="1" hidden="1">1</definedName>
    <definedName name="solver_sho" localSheetId="0" hidden="1">2</definedName>
    <definedName name="solver_sho" localSheetId="1" hidden="1">2</definedName>
    <definedName name="solver_ssz" localSheetId="0" hidden="1">100</definedName>
    <definedName name="solver_ssz" localSheetId="1" hidden="1">100</definedName>
    <definedName name="solver_std" localSheetId="0" hidden="1">1</definedName>
    <definedName name="solver_std" localSheetId="1" hidden="1">1</definedName>
    <definedName name="solver_tim" localSheetId="0" hidden="1">2147483647</definedName>
    <definedName name="solver_tim" localSheetId="1" hidden="1">2147483647</definedName>
    <definedName name="solver_tmp" localSheetId="0" hidden="1">Model!#REF!</definedName>
    <definedName name="solver_tmp" localSheetId="1" hidden="1">'Part b'!#REF!</definedName>
    <definedName name="solver_tol" localSheetId="0" hidden="1">0.01</definedName>
    <definedName name="solver_tol" localSheetId="1" hidden="1">0.01</definedName>
    <definedName name="solver_typ" localSheetId="0" hidden="1">2</definedName>
    <definedName name="solver_typ" localSheetId="1" hidden="1">2</definedName>
    <definedName name="solver_val" localSheetId="0" hidden="1">0</definedName>
    <definedName name="solver_val" localSheetId="1" hidden="1">0</definedName>
    <definedName name="solver_ver" localSheetId="0" hidden="1">3</definedName>
    <definedName name="solver_ver" localSheetId="1" hidden="1">3</definedName>
    <definedName name="Under" localSheetId="1">'Part b'!$C$22:$C$28</definedName>
    <definedName name="Under">Model!$C$22:$C$28</definedName>
    <definedName name="Used" localSheetId="1">'Part b'!$B$22:$B$28</definedName>
    <definedName name="Used">Model!$B$22:$B$28</definedName>
    <definedName name="Weighted_average" localSheetId="1">'Part b'!$B$31</definedName>
    <definedName name="Weighted_average">Model!$B$31</definedName>
  </definedNames>
  <calcPr calcId="152511" iterate="1"/>
</workbook>
</file>

<file path=xl/calcChain.xml><?xml version="1.0" encoding="utf-8"?>
<calcChain xmlns="http://schemas.openxmlformats.org/spreadsheetml/2006/main">
  <c r="B31" i="5" l="1"/>
  <c r="B27" i="5"/>
  <c r="E27" i="5" s="1"/>
  <c r="B25" i="5"/>
  <c r="E25" i="5" s="1"/>
  <c r="B24" i="5"/>
  <c r="E24" i="5" s="1"/>
  <c r="B23" i="5"/>
  <c r="E23" i="5" s="1"/>
  <c r="B22" i="5"/>
  <c r="E22" i="5" s="1"/>
  <c r="H19" i="5"/>
  <c r="H18" i="5"/>
  <c r="H17" i="5"/>
  <c r="H16" i="5"/>
  <c r="B31" i="3"/>
  <c r="B26" i="5" l="1"/>
  <c r="E26" i="5" s="1"/>
  <c r="B28" i="5"/>
  <c r="E28" i="5" s="1"/>
  <c r="B22" i="3" l="1"/>
  <c r="E22" i="3" s="1"/>
  <c r="H19" i="3"/>
  <c r="H16" i="3"/>
  <c r="H17" i="3"/>
  <c r="H18" i="3"/>
  <c r="B27" i="3"/>
  <c r="E27" i="3" s="1"/>
  <c r="B23" i="3"/>
  <c r="E23" i="3" s="1"/>
  <c r="B24" i="3"/>
  <c r="E24" i="3" s="1"/>
  <c r="B25" i="3"/>
  <c r="E25" i="3" s="1"/>
  <c r="B28" i="3" l="1"/>
  <c r="E28" i="3" s="1"/>
  <c r="B26" i="3"/>
  <c r="E26" i="3" s="1"/>
</calcChain>
</file>

<file path=xl/sharedStrings.xml><?xml version="1.0" encoding="utf-8"?>
<sst xmlns="http://schemas.openxmlformats.org/spreadsheetml/2006/main" count="142" uniqueCount="44">
  <si>
    <t>Total</t>
  </si>
  <si>
    <t>Golf</t>
  </si>
  <si>
    <t>Swimming</t>
  </si>
  <si>
    <t>Gymnasium</t>
  </si>
  <si>
    <t>Tennis</t>
  </si>
  <si>
    <t>Cost and Land Requirements</t>
  </si>
  <si>
    <t>Construction Cost (000's)</t>
  </si>
  <si>
    <t>Maintenance Cost (000's)</t>
  </si>
  <si>
    <t>Land Needed</t>
  </si>
  <si>
    <t xml:space="preserve">Golf </t>
  </si>
  <si>
    <t>X</t>
  </si>
  <si>
    <t>User Days</t>
  </si>
  <si>
    <t xml:space="preserve">Used </t>
  </si>
  <si>
    <t>Under</t>
  </si>
  <si>
    <t>Over</t>
  </si>
  <si>
    <t>Available</t>
  </si>
  <si>
    <t>=</t>
  </si>
  <si>
    <t>Used</t>
  </si>
  <si>
    <t>User-days</t>
  </si>
  <si>
    <t>Construction Costs</t>
  </si>
  <si>
    <t>Maintenance Costs</t>
  </si>
  <si>
    <t>Net</t>
  </si>
  <si>
    <t>Site 1</t>
  </si>
  <si>
    <t>Site 2</t>
  </si>
  <si>
    <t>Site 3</t>
  </si>
  <si>
    <t>Site 4</t>
  </si>
  <si>
    <t>Site 5</t>
  </si>
  <si>
    <t>Site 6</t>
  </si>
  <si>
    <t>Numbers built</t>
  </si>
  <si>
    <t>Range names used</t>
  </si>
  <si>
    <t>Building recreational facilities</t>
  </si>
  <si>
    <t>Goals</t>
  </si>
  <si>
    <t>Weight</t>
  </si>
  <si>
    <t>Objective to minimize</t>
  </si>
  <si>
    <t>Weighted average</t>
  </si>
  <si>
    <t>=Model!$G$22:$G$28</t>
  </si>
  <si>
    <t>=Model!$E$22:$E$28</t>
  </si>
  <si>
    <t>=Model!$D$22:$D$28</t>
  </si>
  <si>
    <t>Sites_built</t>
  </si>
  <si>
    <t>=Model!$B$16:$G$19</t>
  </si>
  <si>
    <t>=Model!$C$22:$C$28</t>
  </si>
  <si>
    <t>=Model!$B$22:$B$28</t>
  </si>
  <si>
    <t>Weighted_average</t>
  </si>
  <si>
    <t>=Model!$B$31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</si>
</sst>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
    <numFmt numFmtId="170" formatCode="0.000"/>
  </numFmts>
  <fonts count="3" x14ac:knownFonts="1">
    <font>
      <sz val="10"/>
      <name val="Arial"/>
    </font>
    <font>
      <b/>
      <sz val="11"/>
      <name val="Calibri"/>
      <family val="2"/>
    </font>
    <font>
      <sz val="11"/>
      <name val="Calibri"/>
      <family val="2"/>
    </font>
  </fonts>
  <fills count="6">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5" tint="0.39997558519241921"/>
        <bgColor indexed="64"/>
      </patternFill>
    </fill>
    <fill>
      <patternFill patternType="solid">
        <fgColor theme="0" tint="-0.249977111117893"/>
        <bgColor indexed="64"/>
      </patternFill>
    </fill>
  </fills>
  <borders count="1">
    <border>
      <left/>
      <right/>
      <top/>
      <bottom/>
      <diagonal/>
    </border>
  </borders>
  <cellStyleXfs count="1">
    <xf numFmtId="0" fontId="0" fillId="0" borderId="0"/>
  </cellStyleXfs>
  <cellXfs count="15">
    <xf numFmtId="0" fontId="0" fillId="0" borderId="0" xfId="0"/>
    <xf numFmtId="0" fontId="1" fillId="0" borderId="0" xfId="0" applyFont="1"/>
    <xf numFmtId="0" fontId="2" fillId="0" borderId="0" xfId="0" applyFont="1"/>
    <xf numFmtId="0" fontId="2" fillId="0" borderId="0" xfId="0" applyNumberFormat="1" applyFont="1"/>
    <xf numFmtId="0" fontId="1" fillId="0" borderId="0" xfId="0" applyFont="1" applyAlignment="1">
      <alignment wrapText="1"/>
    </xf>
    <xf numFmtId="0" fontId="2" fillId="0" borderId="0" xfId="0" applyFont="1" applyAlignment="1">
      <alignment horizontal="right" wrapText="1"/>
    </xf>
    <xf numFmtId="164" fontId="2" fillId="2" borderId="0" xfId="0" applyNumberFormat="1" applyFont="1" applyFill="1" applyBorder="1"/>
    <xf numFmtId="0" fontId="2" fillId="2" borderId="0" xfId="0" applyFont="1" applyFill="1" applyBorder="1" applyAlignment="1">
      <alignment horizontal="right"/>
    </xf>
    <xf numFmtId="0" fontId="2" fillId="2" borderId="0" xfId="0" applyFont="1" applyFill="1" applyBorder="1"/>
    <xf numFmtId="0" fontId="2" fillId="0" borderId="0" xfId="0" applyFont="1" applyAlignment="1">
      <alignment horizontal="right"/>
    </xf>
    <xf numFmtId="0" fontId="2" fillId="0" borderId="0" xfId="0" applyFont="1" applyBorder="1"/>
    <xf numFmtId="0" fontId="2" fillId="3" borderId="0" xfId="0" applyFont="1" applyFill="1" applyBorder="1"/>
    <xf numFmtId="0" fontId="2" fillId="0" borderId="0" xfId="0" quotePrefix="1" applyFont="1" applyAlignment="1">
      <alignment horizontal="center"/>
    </xf>
    <xf numFmtId="0" fontId="2" fillId="4" borderId="0" xfId="0" applyFont="1" applyFill="1" applyBorder="1"/>
    <xf numFmtId="170" fontId="2" fillId="5" borderId="0" xfId="0" applyNumberFormat="1" applyFont="1" applyFill="1"/>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0</xdr:colOff>
      <xdr:row>14</xdr:row>
      <xdr:rowOff>0</xdr:rowOff>
    </xdr:from>
    <xdr:to>
      <xdr:col>15</xdr:col>
      <xdr:colOff>209550</xdr:colOff>
      <xdr:row>23</xdr:row>
      <xdr:rowOff>28575</xdr:rowOff>
    </xdr:to>
    <xdr:sp macro="" textlink="">
      <xdr:nvSpPr>
        <xdr:cNvPr id="3" name="TextBox 2"/>
        <xdr:cNvSpPr txBox="1"/>
      </xdr:nvSpPr>
      <xdr:spPr>
        <a:xfrm>
          <a:off x="7229475" y="2857500"/>
          <a:ext cx="3962400" cy="1743075"/>
        </a:xfrm>
        <a:prstGeom prst="round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a:t>
          </a:r>
          <a:r>
            <a:rPr lang="en-US" sz="1100" baseline="0"/>
            <a:t> darker red deviations are the "bad" ones. Some scaling might be necessary, because the goals are in different units, but it hasn't been done here. The weights used here are illustrative only, and you can try others.</a:t>
          </a:r>
        </a:p>
        <a:p>
          <a:endParaRPr lang="en-US" sz="1100" baseline="0"/>
        </a:p>
        <a:p>
          <a:r>
            <a:rPr lang="en-US" sz="1100" baseline="0"/>
            <a:t>With these weights, all goals except the user-days goal are met. See the next sheet for part b, where the weights have been change to reflect new priorities.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tabSelected="1" workbookViewId="0"/>
  </sheetViews>
  <sheetFormatPr defaultRowHeight="15" x14ac:dyDescent="0.25"/>
  <cols>
    <col min="1" max="1" width="23.42578125" style="2" customWidth="1"/>
    <col min="2" max="2" width="14.85546875" style="2" customWidth="1"/>
    <col min="3" max="3" width="13.42578125" style="2" customWidth="1"/>
    <col min="4" max="4" width="9.140625" style="2"/>
    <col min="5" max="5" width="11" style="2" customWidth="1"/>
    <col min="6" max="9" width="9.140625" style="2"/>
    <col min="10" max="10" width="10.5703125" style="2" bestFit="1" customWidth="1"/>
    <col min="11" max="16384" width="9.140625" style="2"/>
  </cols>
  <sheetData>
    <row r="1" spans="1:11" x14ac:dyDescent="0.25">
      <c r="A1" s="1" t="s">
        <v>30</v>
      </c>
      <c r="B1" s="1"/>
      <c r="J1" s="1" t="s">
        <v>29</v>
      </c>
    </row>
    <row r="2" spans="1:11" x14ac:dyDescent="0.25">
      <c r="A2" s="1"/>
      <c r="J2" s="3" t="s">
        <v>15</v>
      </c>
      <c r="K2" s="3" t="s">
        <v>35</v>
      </c>
    </row>
    <row r="3" spans="1:11" ht="30" customHeight="1" x14ac:dyDescent="0.25">
      <c r="A3" s="4" t="s">
        <v>5</v>
      </c>
      <c r="B3" s="5" t="s">
        <v>6</v>
      </c>
      <c r="C3" s="5" t="s">
        <v>7</v>
      </c>
      <c r="D3" s="5" t="s">
        <v>8</v>
      </c>
      <c r="J3" s="3" t="s">
        <v>21</v>
      </c>
      <c r="K3" s="3" t="s">
        <v>36</v>
      </c>
    </row>
    <row r="4" spans="1:11" x14ac:dyDescent="0.25">
      <c r="A4" s="2" t="s">
        <v>9</v>
      </c>
      <c r="B4" s="6">
        <v>340</v>
      </c>
      <c r="C4" s="6">
        <v>80</v>
      </c>
      <c r="D4" s="7" t="s">
        <v>10</v>
      </c>
      <c r="J4" s="3" t="s">
        <v>14</v>
      </c>
      <c r="K4" s="3" t="s">
        <v>37</v>
      </c>
    </row>
    <row r="5" spans="1:11" x14ac:dyDescent="0.25">
      <c r="A5" s="2" t="s">
        <v>2</v>
      </c>
      <c r="B5" s="6">
        <v>300</v>
      </c>
      <c r="C5" s="6">
        <v>36</v>
      </c>
      <c r="D5" s="8">
        <v>29</v>
      </c>
      <c r="J5" s="3" t="s">
        <v>38</v>
      </c>
      <c r="K5" s="3" t="s">
        <v>39</v>
      </c>
    </row>
    <row r="6" spans="1:11" x14ac:dyDescent="0.25">
      <c r="A6" s="2" t="s">
        <v>3</v>
      </c>
      <c r="B6" s="6">
        <v>840</v>
      </c>
      <c r="C6" s="6">
        <v>50</v>
      </c>
      <c r="D6" s="8">
        <v>38</v>
      </c>
      <c r="J6" s="3" t="s">
        <v>13</v>
      </c>
      <c r="K6" s="3" t="s">
        <v>40</v>
      </c>
    </row>
    <row r="7" spans="1:11" x14ac:dyDescent="0.25">
      <c r="A7" s="2" t="s">
        <v>4</v>
      </c>
      <c r="B7" s="6">
        <v>85</v>
      </c>
      <c r="C7" s="6">
        <v>17</v>
      </c>
      <c r="D7" s="8">
        <v>45</v>
      </c>
      <c r="J7" s="3" t="s">
        <v>17</v>
      </c>
      <c r="K7" s="3" t="s">
        <v>41</v>
      </c>
    </row>
    <row r="8" spans="1:11" x14ac:dyDescent="0.25">
      <c r="J8" s="3" t="s">
        <v>42</v>
      </c>
      <c r="K8" s="3" t="s">
        <v>43</v>
      </c>
    </row>
    <row r="9" spans="1:11" x14ac:dyDescent="0.25">
      <c r="A9" s="1" t="s">
        <v>11</v>
      </c>
      <c r="B9" s="9" t="s">
        <v>22</v>
      </c>
      <c r="C9" s="9" t="s">
        <v>23</v>
      </c>
      <c r="D9" s="9" t="s">
        <v>24</v>
      </c>
      <c r="E9" s="9" t="s">
        <v>25</v>
      </c>
      <c r="F9" s="9" t="s">
        <v>26</v>
      </c>
      <c r="G9" s="9" t="s">
        <v>27</v>
      </c>
      <c r="J9" s="3"/>
      <c r="K9" s="3"/>
    </row>
    <row r="10" spans="1:11" x14ac:dyDescent="0.25">
      <c r="A10" s="2" t="s">
        <v>9</v>
      </c>
      <c r="B10" s="8">
        <v>31</v>
      </c>
      <c r="C10" s="8">
        <v>0</v>
      </c>
      <c r="D10" s="8">
        <v>0</v>
      </c>
      <c r="E10" s="8">
        <v>0</v>
      </c>
      <c r="F10" s="8">
        <v>0</v>
      </c>
      <c r="G10" s="8">
        <v>27</v>
      </c>
      <c r="J10" s="3"/>
      <c r="K10" s="3"/>
    </row>
    <row r="11" spans="1:11" x14ac:dyDescent="0.25">
      <c r="A11" s="2" t="s">
        <v>2</v>
      </c>
      <c r="B11" s="8">
        <v>0</v>
      </c>
      <c r="C11" s="8">
        <v>25</v>
      </c>
      <c r="D11" s="8">
        <v>21</v>
      </c>
      <c r="E11" s="8">
        <v>32</v>
      </c>
      <c r="F11" s="8">
        <v>32</v>
      </c>
      <c r="G11" s="8">
        <v>0</v>
      </c>
      <c r="J11" s="3"/>
      <c r="K11" s="3"/>
    </row>
    <row r="12" spans="1:11" x14ac:dyDescent="0.25">
      <c r="A12" s="2" t="s">
        <v>3</v>
      </c>
      <c r="B12" s="8">
        <v>0</v>
      </c>
      <c r="C12" s="8">
        <v>37</v>
      </c>
      <c r="D12" s="8">
        <v>29</v>
      </c>
      <c r="E12" s="8">
        <v>28</v>
      </c>
      <c r="F12" s="8">
        <v>38</v>
      </c>
      <c r="G12" s="8">
        <v>0</v>
      </c>
      <c r="J12" s="3"/>
      <c r="K12" s="3"/>
    </row>
    <row r="13" spans="1:11" x14ac:dyDescent="0.25">
      <c r="A13" s="2" t="s">
        <v>4</v>
      </c>
      <c r="B13" s="8">
        <v>0</v>
      </c>
      <c r="C13" s="8">
        <v>20</v>
      </c>
      <c r="D13" s="8">
        <v>23</v>
      </c>
      <c r="E13" s="8">
        <v>22</v>
      </c>
      <c r="F13" s="8">
        <v>20</v>
      </c>
      <c r="G13" s="8">
        <v>0</v>
      </c>
      <c r="J13" s="3"/>
      <c r="K13" s="3"/>
    </row>
    <row r="14" spans="1:11" x14ac:dyDescent="0.25">
      <c r="B14" s="10"/>
      <c r="C14" s="10"/>
      <c r="D14" s="10"/>
      <c r="E14" s="10"/>
      <c r="F14" s="10"/>
      <c r="G14" s="10"/>
      <c r="J14" s="3"/>
      <c r="K14" s="3"/>
    </row>
    <row r="15" spans="1:11" x14ac:dyDescent="0.25">
      <c r="A15" s="1" t="s">
        <v>28</v>
      </c>
      <c r="B15" s="9" t="s">
        <v>22</v>
      </c>
      <c r="C15" s="9" t="s">
        <v>23</v>
      </c>
      <c r="D15" s="9" t="s">
        <v>24</v>
      </c>
      <c r="E15" s="9" t="s">
        <v>25</v>
      </c>
      <c r="F15" s="9" t="s">
        <v>26</v>
      </c>
      <c r="G15" s="9" t="s">
        <v>27</v>
      </c>
      <c r="H15" s="9" t="s">
        <v>0</v>
      </c>
      <c r="I15" s="9"/>
    </row>
    <row r="16" spans="1:11" x14ac:dyDescent="0.25">
      <c r="A16" s="2" t="s">
        <v>1</v>
      </c>
      <c r="B16" s="11">
        <v>0</v>
      </c>
      <c r="C16" s="11">
        <v>0</v>
      </c>
      <c r="D16" s="11">
        <v>0</v>
      </c>
      <c r="E16" s="11">
        <v>0</v>
      </c>
      <c r="F16" s="11">
        <v>0</v>
      </c>
      <c r="G16" s="11">
        <v>0</v>
      </c>
      <c r="H16" s="2">
        <f>SUM(B16:G16)</f>
        <v>0</v>
      </c>
    </row>
    <row r="17" spans="1:8" x14ac:dyDescent="0.25">
      <c r="A17" s="2" t="s">
        <v>2</v>
      </c>
      <c r="B17" s="11">
        <v>0</v>
      </c>
      <c r="C17" s="11">
        <v>0</v>
      </c>
      <c r="D17" s="11">
        <v>1</v>
      </c>
      <c r="E17" s="11">
        <v>0</v>
      </c>
      <c r="F17" s="11">
        <v>1</v>
      </c>
      <c r="G17" s="11">
        <v>0</v>
      </c>
      <c r="H17" s="2">
        <f>SUM(B17:G17)</f>
        <v>2</v>
      </c>
    </row>
    <row r="18" spans="1:8" x14ac:dyDescent="0.25">
      <c r="A18" s="2" t="s">
        <v>3</v>
      </c>
      <c r="B18" s="11">
        <v>0</v>
      </c>
      <c r="C18" s="11">
        <v>0</v>
      </c>
      <c r="D18" s="11">
        <v>0</v>
      </c>
      <c r="E18" s="11">
        <v>0</v>
      </c>
      <c r="F18" s="11">
        <v>0</v>
      </c>
      <c r="G18" s="11">
        <v>0</v>
      </c>
      <c r="H18" s="2">
        <f>SUM(B18:G18)</f>
        <v>0</v>
      </c>
    </row>
    <row r="19" spans="1:8" x14ac:dyDescent="0.25">
      <c r="A19" s="2" t="s">
        <v>4</v>
      </c>
      <c r="B19" s="11">
        <v>1</v>
      </c>
      <c r="C19" s="11">
        <v>1</v>
      </c>
      <c r="D19" s="11">
        <v>1</v>
      </c>
      <c r="E19" s="11">
        <v>2</v>
      </c>
      <c r="F19" s="11">
        <v>2</v>
      </c>
      <c r="G19" s="11">
        <v>0</v>
      </c>
      <c r="H19" s="2">
        <f>SUM(B19:G19)</f>
        <v>7</v>
      </c>
    </row>
    <row r="20" spans="1:8" x14ac:dyDescent="0.25">
      <c r="B20" s="10"/>
      <c r="C20" s="10"/>
      <c r="D20" s="10"/>
      <c r="E20" s="10"/>
      <c r="F20" s="10"/>
      <c r="G20" s="10"/>
    </row>
    <row r="21" spans="1:8" x14ac:dyDescent="0.25">
      <c r="A21" s="1" t="s">
        <v>31</v>
      </c>
      <c r="B21" s="9" t="s">
        <v>12</v>
      </c>
      <c r="C21" s="9" t="s">
        <v>13</v>
      </c>
      <c r="D21" s="9" t="s">
        <v>14</v>
      </c>
      <c r="E21" s="5" t="s">
        <v>21</v>
      </c>
      <c r="F21" s="9"/>
      <c r="G21" s="9" t="s">
        <v>15</v>
      </c>
      <c r="H21" s="9" t="s">
        <v>32</v>
      </c>
    </row>
    <row r="22" spans="1:8" x14ac:dyDescent="0.25">
      <c r="A22" s="2" t="s">
        <v>23</v>
      </c>
      <c r="B22" s="2">
        <f>SUMPRODUCT(C17:C19,D5:D7)</f>
        <v>45</v>
      </c>
      <c r="C22" s="11">
        <v>25</v>
      </c>
      <c r="D22" s="13">
        <v>0</v>
      </c>
      <c r="E22" s="2">
        <f>B22+C22-D22</f>
        <v>70</v>
      </c>
      <c r="F22" s="12" t="s">
        <v>16</v>
      </c>
      <c r="G22" s="8">
        <v>70</v>
      </c>
      <c r="H22" s="2">
        <v>10</v>
      </c>
    </row>
    <row r="23" spans="1:8" x14ac:dyDescent="0.25">
      <c r="A23" s="2" t="s">
        <v>24</v>
      </c>
      <c r="B23" s="2">
        <f>SUMPRODUCT(D17:D19,D5:D7)</f>
        <v>74</v>
      </c>
      <c r="C23" s="11">
        <v>5.9999999999999982</v>
      </c>
      <c r="D23" s="13">
        <v>0</v>
      </c>
      <c r="E23" s="2">
        <f>B23+C23-D23</f>
        <v>80</v>
      </c>
      <c r="F23" s="12" t="s">
        <v>16</v>
      </c>
      <c r="G23" s="8">
        <v>80</v>
      </c>
      <c r="H23" s="2">
        <v>10</v>
      </c>
    </row>
    <row r="24" spans="1:8" x14ac:dyDescent="0.25">
      <c r="A24" s="2" t="s">
        <v>25</v>
      </c>
      <c r="B24" s="2">
        <f>SUMPRODUCT(E17:E19,D5:D7)</f>
        <v>90</v>
      </c>
      <c r="C24" s="11">
        <v>5.0000000000000018</v>
      </c>
      <c r="D24" s="13">
        <v>0</v>
      </c>
      <c r="E24" s="2">
        <f>B24+C24-D24</f>
        <v>95</v>
      </c>
      <c r="F24" s="12" t="s">
        <v>16</v>
      </c>
      <c r="G24" s="8">
        <v>95</v>
      </c>
      <c r="H24" s="2">
        <v>10</v>
      </c>
    </row>
    <row r="25" spans="1:8" x14ac:dyDescent="0.25">
      <c r="A25" s="2" t="s">
        <v>26</v>
      </c>
      <c r="B25" s="2">
        <f>SUMPRODUCT(F17:F19,D5:D7)</f>
        <v>119</v>
      </c>
      <c r="C25" s="11">
        <v>1.0000000000000089</v>
      </c>
      <c r="D25" s="13">
        <v>0</v>
      </c>
      <c r="E25" s="2">
        <f>B25+C25-D25</f>
        <v>120.00000000000001</v>
      </c>
      <c r="F25" s="12" t="s">
        <v>16</v>
      </c>
      <c r="G25" s="8">
        <v>120</v>
      </c>
      <c r="H25" s="2">
        <v>10</v>
      </c>
    </row>
    <row r="26" spans="1:8" x14ac:dyDescent="0.25">
      <c r="A26" s="2" t="s">
        <v>19</v>
      </c>
      <c r="B26" s="2">
        <f>SUMPRODUCT(H16:H19,B4:B7)</f>
        <v>1195</v>
      </c>
      <c r="C26" s="11">
        <v>4.9999999999998792</v>
      </c>
      <c r="D26" s="13">
        <v>0</v>
      </c>
      <c r="E26" s="2">
        <f>B26+C26-D26</f>
        <v>1199.9999999999998</v>
      </c>
      <c r="F26" s="12" t="s">
        <v>16</v>
      </c>
      <c r="G26" s="8">
        <v>1200</v>
      </c>
      <c r="H26" s="2">
        <v>8</v>
      </c>
    </row>
    <row r="27" spans="1:8" x14ac:dyDescent="0.25">
      <c r="A27" s="2" t="s">
        <v>18</v>
      </c>
      <c r="B27" s="2">
        <f>SUMPRODUCT(B10:G13,B16:G19)</f>
        <v>180</v>
      </c>
      <c r="C27" s="13">
        <v>20.000000000000007</v>
      </c>
      <c r="D27" s="11">
        <v>0</v>
      </c>
      <c r="E27" s="2">
        <f>B27+C27-D27</f>
        <v>200</v>
      </c>
      <c r="F27" s="12" t="s">
        <v>16</v>
      </c>
      <c r="G27" s="8">
        <v>200</v>
      </c>
      <c r="H27" s="2">
        <v>6</v>
      </c>
    </row>
    <row r="28" spans="1:8" x14ac:dyDescent="0.25">
      <c r="A28" s="2" t="s">
        <v>20</v>
      </c>
      <c r="B28" s="2">
        <f>SUMPRODUCT(H16:H19,C4:C7)</f>
        <v>191</v>
      </c>
      <c r="C28" s="11">
        <v>8.9999999999999751</v>
      </c>
      <c r="D28" s="13">
        <v>0</v>
      </c>
      <c r="E28" s="2">
        <f>B28+C28-D28</f>
        <v>199.99999999999997</v>
      </c>
      <c r="F28" s="12" t="s">
        <v>16</v>
      </c>
      <c r="G28" s="8">
        <v>200</v>
      </c>
      <c r="H28" s="2">
        <v>5</v>
      </c>
    </row>
    <row r="30" spans="1:8" x14ac:dyDescent="0.25">
      <c r="A30" s="1" t="s">
        <v>33</v>
      </c>
    </row>
    <row r="31" spans="1:8" x14ac:dyDescent="0.25">
      <c r="A31" s="2" t="s">
        <v>34</v>
      </c>
      <c r="B31" s="14">
        <f>(SUMPRODUCT(D22:D26,H22:H26)+C27*H27+D28*H28)/SUM(H22:H28)</f>
        <v>2.0338983050847466</v>
      </c>
    </row>
  </sheetData>
  <phoneticPr fontId="0" type="noConversion"/>
  <printOptions headings="1" gridLines="1" gridLinesSet="0"/>
  <pageMargins left="0.75" right="0.75" top="1" bottom="1" header="0.5" footer="0.5"/>
  <pageSetup scale="97" orientation="portrait" r:id="rId1"/>
  <headerFooter alignWithMargins="0">
    <oddFooter>&amp;CProblem 7.12, Part (b)</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workbookViewId="0"/>
  </sheetViews>
  <sheetFormatPr defaultRowHeight="15" x14ac:dyDescent="0.25"/>
  <cols>
    <col min="1" max="1" width="23.42578125" style="2" customWidth="1"/>
    <col min="2" max="2" width="14.85546875" style="2" customWidth="1"/>
    <col min="3" max="3" width="13.42578125" style="2" customWidth="1"/>
    <col min="4" max="4" width="9.140625" style="2"/>
    <col min="5" max="5" width="11" style="2" customWidth="1"/>
    <col min="6" max="9" width="9.140625" style="2"/>
    <col min="10" max="10" width="10.5703125" style="2" bestFit="1" customWidth="1"/>
    <col min="11" max="16384" width="9.140625" style="2"/>
  </cols>
  <sheetData>
    <row r="1" spans="1:11" x14ac:dyDescent="0.25">
      <c r="A1" s="1" t="s">
        <v>30</v>
      </c>
      <c r="B1" s="1"/>
      <c r="J1" s="1" t="s">
        <v>29</v>
      </c>
    </row>
    <row r="2" spans="1:11" x14ac:dyDescent="0.25">
      <c r="A2" s="1"/>
      <c r="J2" s="3" t="s">
        <v>15</v>
      </c>
      <c r="K2" s="3" t="s">
        <v>35</v>
      </c>
    </row>
    <row r="3" spans="1:11" ht="30" customHeight="1" x14ac:dyDescent="0.25">
      <c r="A3" s="4" t="s">
        <v>5</v>
      </c>
      <c r="B3" s="5" t="s">
        <v>6</v>
      </c>
      <c r="C3" s="5" t="s">
        <v>7</v>
      </c>
      <c r="D3" s="5" t="s">
        <v>8</v>
      </c>
      <c r="J3" s="3" t="s">
        <v>21</v>
      </c>
      <c r="K3" s="3" t="s">
        <v>36</v>
      </c>
    </row>
    <row r="4" spans="1:11" x14ac:dyDescent="0.25">
      <c r="A4" s="2" t="s">
        <v>9</v>
      </c>
      <c r="B4" s="6">
        <v>340</v>
      </c>
      <c r="C4" s="6">
        <v>80</v>
      </c>
      <c r="D4" s="7" t="s">
        <v>10</v>
      </c>
      <c r="J4" s="3" t="s">
        <v>14</v>
      </c>
      <c r="K4" s="3" t="s">
        <v>37</v>
      </c>
    </row>
    <row r="5" spans="1:11" x14ac:dyDescent="0.25">
      <c r="A5" s="2" t="s">
        <v>2</v>
      </c>
      <c r="B5" s="6">
        <v>300</v>
      </c>
      <c r="C5" s="6">
        <v>36</v>
      </c>
      <c r="D5" s="8">
        <v>29</v>
      </c>
      <c r="J5" s="3" t="s">
        <v>38</v>
      </c>
      <c r="K5" s="3" t="s">
        <v>39</v>
      </c>
    </row>
    <row r="6" spans="1:11" x14ac:dyDescent="0.25">
      <c r="A6" s="2" t="s">
        <v>3</v>
      </c>
      <c r="B6" s="6">
        <v>840</v>
      </c>
      <c r="C6" s="6">
        <v>50</v>
      </c>
      <c r="D6" s="8">
        <v>38</v>
      </c>
      <c r="J6" s="3" t="s">
        <v>13</v>
      </c>
      <c r="K6" s="3" t="s">
        <v>40</v>
      </c>
    </row>
    <row r="7" spans="1:11" x14ac:dyDescent="0.25">
      <c r="A7" s="2" t="s">
        <v>4</v>
      </c>
      <c r="B7" s="6">
        <v>85</v>
      </c>
      <c r="C7" s="6">
        <v>17</v>
      </c>
      <c r="D7" s="8">
        <v>45</v>
      </c>
      <c r="J7" s="3" t="s">
        <v>17</v>
      </c>
      <c r="K7" s="3" t="s">
        <v>41</v>
      </c>
    </row>
    <row r="8" spans="1:11" x14ac:dyDescent="0.25">
      <c r="J8" s="3" t="s">
        <v>42</v>
      </c>
      <c r="K8" s="3" t="s">
        <v>43</v>
      </c>
    </row>
    <row r="9" spans="1:11" x14ac:dyDescent="0.25">
      <c r="A9" s="1" t="s">
        <v>11</v>
      </c>
      <c r="B9" s="9" t="s">
        <v>22</v>
      </c>
      <c r="C9" s="9" t="s">
        <v>23</v>
      </c>
      <c r="D9" s="9" t="s">
        <v>24</v>
      </c>
      <c r="E9" s="9" t="s">
        <v>25</v>
      </c>
      <c r="F9" s="9" t="s">
        <v>26</v>
      </c>
      <c r="G9" s="9" t="s">
        <v>27</v>
      </c>
      <c r="J9" s="3"/>
      <c r="K9" s="3"/>
    </row>
    <row r="10" spans="1:11" x14ac:dyDescent="0.25">
      <c r="A10" s="2" t="s">
        <v>9</v>
      </c>
      <c r="B10" s="8">
        <v>31</v>
      </c>
      <c r="C10" s="8">
        <v>0</v>
      </c>
      <c r="D10" s="8">
        <v>0</v>
      </c>
      <c r="E10" s="8">
        <v>0</v>
      </c>
      <c r="F10" s="8">
        <v>0</v>
      </c>
      <c r="G10" s="8">
        <v>27</v>
      </c>
      <c r="J10" s="3"/>
      <c r="K10" s="3"/>
    </row>
    <row r="11" spans="1:11" x14ac:dyDescent="0.25">
      <c r="A11" s="2" t="s">
        <v>2</v>
      </c>
      <c r="B11" s="8">
        <v>0</v>
      </c>
      <c r="C11" s="8">
        <v>25</v>
      </c>
      <c r="D11" s="8">
        <v>21</v>
      </c>
      <c r="E11" s="8">
        <v>32</v>
      </c>
      <c r="F11" s="8">
        <v>32</v>
      </c>
      <c r="G11" s="8">
        <v>0</v>
      </c>
      <c r="J11" s="3"/>
      <c r="K11" s="3"/>
    </row>
    <row r="12" spans="1:11" x14ac:dyDescent="0.25">
      <c r="A12" s="2" t="s">
        <v>3</v>
      </c>
      <c r="B12" s="8">
        <v>0</v>
      </c>
      <c r="C12" s="8">
        <v>37</v>
      </c>
      <c r="D12" s="8">
        <v>29</v>
      </c>
      <c r="E12" s="8">
        <v>28</v>
      </c>
      <c r="F12" s="8">
        <v>38</v>
      </c>
      <c r="G12" s="8">
        <v>0</v>
      </c>
      <c r="J12" s="3"/>
      <c r="K12" s="3"/>
    </row>
    <row r="13" spans="1:11" x14ac:dyDescent="0.25">
      <c r="A13" s="2" t="s">
        <v>4</v>
      </c>
      <c r="B13" s="8">
        <v>0</v>
      </c>
      <c r="C13" s="8">
        <v>20</v>
      </c>
      <c r="D13" s="8">
        <v>23</v>
      </c>
      <c r="E13" s="8">
        <v>22</v>
      </c>
      <c r="F13" s="8">
        <v>20</v>
      </c>
      <c r="G13" s="8">
        <v>0</v>
      </c>
      <c r="J13" s="3"/>
      <c r="K13" s="3"/>
    </row>
    <row r="14" spans="1:11" x14ac:dyDescent="0.25">
      <c r="B14" s="10"/>
      <c r="C14" s="10"/>
      <c r="D14" s="10"/>
      <c r="E14" s="10"/>
      <c r="F14" s="10"/>
      <c r="G14" s="10"/>
      <c r="J14" s="3"/>
      <c r="K14" s="3"/>
    </row>
    <row r="15" spans="1:11" x14ac:dyDescent="0.25">
      <c r="A15" s="1" t="s">
        <v>28</v>
      </c>
      <c r="B15" s="9" t="s">
        <v>22</v>
      </c>
      <c r="C15" s="9" t="s">
        <v>23</v>
      </c>
      <c r="D15" s="9" t="s">
        <v>24</v>
      </c>
      <c r="E15" s="9" t="s">
        <v>25</v>
      </c>
      <c r="F15" s="9" t="s">
        <v>26</v>
      </c>
      <c r="G15" s="9" t="s">
        <v>27</v>
      </c>
      <c r="H15" s="9" t="s">
        <v>0</v>
      </c>
      <c r="I15" s="9"/>
    </row>
    <row r="16" spans="1:11" x14ac:dyDescent="0.25">
      <c r="A16" s="2" t="s">
        <v>1</v>
      </c>
      <c r="B16" s="11">
        <v>0</v>
      </c>
      <c r="C16" s="11">
        <v>0</v>
      </c>
      <c r="D16" s="11">
        <v>0</v>
      </c>
      <c r="E16" s="11">
        <v>0</v>
      </c>
      <c r="F16" s="11">
        <v>0</v>
      </c>
      <c r="G16" s="11">
        <v>0</v>
      </c>
      <c r="H16" s="2">
        <f>SUM(B16:G16)</f>
        <v>0</v>
      </c>
    </row>
    <row r="17" spans="1:8" x14ac:dyDescent="0.25">
      <c r="A17" s="2" t="s">
        <v>2</v>
      </c>
      <c r="B17" s="11">
        <v>0</v>
      </c>
      <c r="C17" s="11">
        <v>1</v>
      </c>
      <c r="D17" s="11">
        <v>0</v>
      </c>
      <c r="E17" s="11">
        <v>0</v>
      </c>
      <c r="F17" s="11">
        <v>1</v>
      </c>
      <c r="G17" s="11">
        <v>0</v>
      </c>
      <c r="H17" s="2">
        <f>SUM(B17:G17)</f>
        <v>2</v>
      </c>
    </row>
    <row r="18" spans="1:8" x14ac:dyDescent="0.25">
      <c r="A18" s="2" t="s">
        <v>3</v>
      </c>
      <c r="B18" s="11">
        <v>0</v>
      </c>
      <c r="C18" s="11">
        <v>0</v>
      </c>
      <c r="D18" s="11">
        <v>0</v>
      </c>
      <c r="E18" s="11">
        <v>0</v>
      </c>
      <c r="F18" s="11">
        <v>0</v>
      </c>
      <c r="G18" s="11">
        <v>0</v>
      </c>
      <c r="H18" s="2">
        <f>SUM(B18:G18)</f>
        <v>0</v>
      </c>
    </row>
    <row r="19" spans="1:8" x14ac:dyDescent="0.25">
      <c r="A19" s="2" t="s">
        <v>4</v>
      </c>
      <c r="B19" s="11">
        <v>0</v>
      </c>
      <c r="C19" s="11">
        <v>1</v>
      </c>
      <c r="D19" s="11">
        <v>2</v>
      </c>
      <c r="E19" s="11">
        <v>2</v>
      </c>
      <c r="F19" s="11">
        <v>2</v>
      </c>
      <c r="G19" s="11">
        <v>0</v>
      </c>
      <c r="H19" s="2">
        <f>SUM(B19:G19)</f>
        <v>7</v>
      </c>
    </row>
    <row r="20" spans="1:8" x14ac:dyDescent="0.25">
      <c r="B20" s="10"/>
      <c r="C20" s="10"/>
      <c r="D20" s="10"/>
      <c r="E20" s="10"/>
      <c r="F20" s="10"/>
      <c r="G20" s="10"/>
    </row>
    <row r="21" spans="1:8" x14ac:dyDescent="0.25">
      <c r="A21" s="1" t="s">
        <v>31</v>
      </c>
      <c r="B21" s="9" t="s">
        <v>12</v>
      </c>
      <c r="C21" s="9" t="s">
        <v>13</v>
      </c>
      <c r="D21" s="9" t="s">
        <v>14</v>
      </c>
      <c r="E21" s="5" t="s">
        <v>21</v>
      </c>
      <c r="F21" s="9"/>
      <c r="G21" s="9" t="s">
        <v>15</v>
      </c>
      <c r="H21" s="9" t="s">
        <v>32</v>
      </c>
    </row>
    <row r="22" spans="1:8" x14ac:dyDescent="0.25">
      <c r="A22" s="2" t="s">
        <v>23</v>
      </c>
      <c r="B22" s="2">
        <f>SUMPRODUCT(C17:C19,D5:D7)</f>
        <v>74</v>
      </c>
      <c r="C22" s="11">
        <v>0</v>
      </c>
      <c r="D22" s="13">
        <v>4.0000000000000009</v>
      </c>
      <c r="E22" s="2">
        <f>B22+C22-D22</f>
        <v>70</v>
      </c>
      <c r="F22" s="12" t="s">
        <v>16</v>
      </c>
      <c r="G22" s="8">
        <v>70</v>
      </c>
      <c r="H22" s="2">
        <v>10</v>
      </c>
    </row>
    <row r="23" spans="1:8" x14ac:dyDescent="0.25">
      <c r="A23" s="2" t="s">
        <v>24</v>
      </c>
      <c r="B23" s="2">
        <f>SUMPRODUCT(D17:D19,D5:D7)</f>
        <v>90</v>
      </c>
      <c r="C23" s="11">
        <v>0</v>
      </c>
      <c r="D23" s="13">
        <v>9.9999999999999947</v>
      </c>
      <c r="E23" s="2">
        <f>B23+C23-D23</f>
        <v>80</v>
      </c>
      <c r="F23" s="12" t="s">
        <v>16</v>
      </c>
      <c r="G23" s="8">
        <v>80</v>
      </c>
      <c r="H23" s="2">
        <v>10</v>
      </c>
    </row>
    <row r="24" spans="1:8" x14ac:dyDescent="0.25">
      <c r="A24" s="2" t="s">
        <v>25</v>
      </c>
      <c r="B24" s="2">
        <f>SUMPRODUCT(E17:E19,D5:D7)</f>
        <v>90</v>
      </c>
      <c r="C24" s="11">
        <v>4.9999999999999982</v>
      </c>
      <c r="D24" s="13">
        <v>0</v>
      </c>
      <c r="E24" s="2">
        <f>B24+C24-D24</f>
        <v>95</v>
      </c>
      <c r="F24" s="12" t="s">
        <v>16</v>
      </c>
      <c r="G24" s="8">
        <v>95</v>
      </c>
      <c r="H24" s="2">
        <v>10</v>
      </c>
    </row>
    <row r="25" spans="1:8" x14ac:dyDescent="0.25">
      <c r="A25" s="2" t="s">
        <v>26</v>
      </c>
      <c r="B25" s="2">
        <f>SUMPRODUCT(F17:F19,D5:D7)</f>
        <v>119</v>
      </c>
      <c r="C25" s="11">
        <v>1.0000000000000051</v>
      </c>
      <c r="D25" s="13">
        <v>0</v>
      </c>
      <c r="E25" s="2">
        <f>B25+C25-D25</f>
        <v>120</v>
      </c>
      <c r="F25" s="12" t="s">
        <v>16</v>
      </c>
      <c r="G25" s="8">
        <v>120</v>
      </c>
      <c r="H25" s="2">
        <v>10</v>
      </c>
    </row>
    <row r="26" spans="1:8" x14ac:dyDescent="0.25">
      <c r="A26" s="2" t="s">
        <v>19</v>
      </c>
      <c r="B26" s="2">
        <f>SUMPRODUCT(H16:H19,B4:B7)</f>
        <v>1195</v>
      </c>
      <c r="C26" s="11">
        <v>4.9999999999998765</v>
      </c>
      <c r="D26" s="13">
        <v>0</v>
      </c>
      <c r="E26" s="2">
        <f>B26+C26-D26</f>
        <v>1199.9999999999998</v>
      </c>
      <c r="F26" s="12" t="s">
        <v>16</v>
      </c>
      <c r="G26" s="8">
        <v>1200</v>
      </c>
      <c r="H26" s="2">
        <v>6</v>
      </c>
    </row>
    <row r="27" spans="1:8" x14ac:dyDescent="0.25">
      <c r="A27" s="2" t="s">
        <v>18</v>
      </c>
      <c r="B27" s="2">
        <f>SUMPRODUCT(B10:G13,B16:G19)</f>
        <v>207</v>
      </c>
      <c r="C27" s="13">
        <v>0</v>
      </c>
      <c r="D27" s="11">
        <v>6.9999999999999964</v>
      </c>
      <c r="E27" s="2">
        <f>B27+C27-D27</f>
        <v>200</v>
      </c>
      <c r="F27" s="12" t="s">
        <v>16</v>
      </c>
      <c r="G27" s="8">
        <v>200</v>
      </c>
      <c r="H27" s="2">
        <v>8</v>
      </c>
    </row>
    <row r="28" spans="1:8" x14ac:dyDescent="0.25">
      <c r="A28" s="2" t="s">
        <v>20</v>
      </c>
      <c r="B28" s="2">
        <f>SUMPRODUCT(H16:H19,C4:C7)</f>
        <v>191</v>
      </c>
      <c r="C28" s="11">
        <v>8.9999999999999769</v>
      </c>
      <c r="D28" s="13">
        <v>0</v>
      </c>
      <c r="E28" s="2">
        <f>B28+C28-D28</f>
        <v>199.99999999999997</v>
      </c>
      <c r="F28" s="12" t="s">
        <v>16</v>
      </c>
      <c r="G28" s="8">
        <v>200</v>
      </c>
      <c r="H28" s="2">
        <v>5</v>
      </c>
    </row>
    <row r="30" spans="1:8" x14ac:dyDescent="0.25">
      <c r="A30" s="1" t="s">
        <v>33</v>
      </c>
    </row>
    <row r="31" spans="1:8" x14ac:dyDescent="0.25">
      <c r="A31" s="2" t="s">
        <v>34</v>
      </c>
      <c r="B31" s="14">
        <f>(SUMPRODUCT(D22:D26,H22:H26)+C27*H27+D28*H28)/SUM(H22:H28)</f>
        <v>2.3728813559322024</v>
      </c>
    </row>
  </sheetData>
  <printOptions headings="1" gridLines="1" gridLinesSet="0"/>
  <pageMargins left="0.75" right="0.75" top="1" bottom="1" header="0.5" footer="0.5"/>
  <pageSetup scale="97" orientation="portrait" r:id="rId1"/>
  <headerFooter alignWithMargins="0">
    <oddFooter>&amp;CProblem 7.12, Part (b)</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14</vt:i4>
      </vt:variant>
    </vt:vector>
  </HeadingPairs>
  <TitlesOfParts>
    <vt:vector size="16" baseType="lpstr">
      <vt:lpstr>Model</vt:lpstr>
      <vt:lpstr>Part b</vt:lpstr>
      <vt:lpstr>'Part b'!Available</vt:lpstr>
      <vt:lpstr>Available</vt:lpstr>
      <vt:lpstr>'Part b'!Net</vt:lpstr>
      <vt:lpstr>Net</vt:lpstr>
      <vt:lpstr>'Part b'!Over</vt:lpstr>
      <vt:lpstr>Over</vt:lpstr>
      <vt:lpstr>'Part b'!Sites_built</vt:lpstr>
      <vt:lpstr>Sites_built</vt:lpstr>
      <vt:lpstr>'Part b'!Under</vt:lpstr>
      <vt:lpstr>Under</vt:lpstr>
      <vt:lpstr>'Part b'!Used</vt:lpstr>
      <vt:lpstr>Used</vt:lpstr>
      <vt:lpstr>'Part b'!Weighted_average</vt:lpstr>
      <vt:lpstr>Weighted_average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School of Business</dc:creator>
  <cp:keywords/>
  <dc:description/>
  <cp:lastModifiedBy>Chris Albright</cp:lastModifiedBy>
  <cp:lastPrinted>1996-07-09T19:32:07Z</cp:lastPrinted>
  <dcterms:created xsi:type="dcterms:W3CDTF">2000-02-18T18:13:09Z</dcterms:created>
  <dcterms:modified xsi:type="dcterms:W3CDTF">2014-05-21T16:04:04Z</dcterms:modified>
</cp:coreProperties>
</file>